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2120" windowHeight="8640" activeTab="0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<sst xmlns="http://schemas.openxmlformats.org/spreadsheetml/2006/main" count="117" uniqueCount="106">
  <si>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</si>
  <si>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</si>
  <si>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</si>
  <si>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</si>
  <si>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</si>
  <si>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</si>
  <si>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</si>
  <si>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</si>
  <si>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</si>
  <si>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</si>
  <si>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</si>
  <si>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</si>
  <si>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</si>
  <si>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</si>
  <si>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</si>
  <si>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</si>
  <si>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</si>
  <si>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</si>
  <si>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</si>
  <si>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</si>
  <si>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</si>
  <si>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</si>
  <si>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</si>
  <si>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</si>
  <si>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</si>
  <si>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</si>
  <si>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</si>
  <si>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</si>
  <si>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</si>
  <si>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</si>
  <si>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</si>
  <si>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</si>
  <si>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</si>
  <si>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>Poplatek za provozování VHP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</si>
  <si>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</si>
  <si>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</si>
  <si>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</si>
  <si>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</si>
  <si>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</si>
  <si>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</si>
  <si>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</si>
  <si>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</si>
  <si>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</si>
  <si>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</si>
  <si>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</si>
  <si>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</si>
  <si>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</si>
  <si>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Bezpečnost státu a právní ochrana</t>
  </si>
  <si>
    <t>Požární ochrana - dobrovolná část - dovozy vody cisternou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</si>
  <si>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</si>
  <si>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</si>
  <si>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</si>
  <si>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</si>
  <si>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</si>
  <si>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</si>
  <si>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</si>
  <si>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Sběr a svoz ostatních odpadů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</si>
  <si>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</si>
  <si>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</si>
  <si>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</si>
  <si>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</si>
  <si>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</si>
  <si>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</si>
  <si>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</si>
  <si>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</si>
  <si>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</si>
  <si>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</si>
  <si>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</si>
  <si>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</si>
  <si>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</si>
  <si>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</si>
  <si>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</si>
  <si>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Neinv.přijaté dotace od krajů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</si>
  <si>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</si>
  <si>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</si>
  <si>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</si>
  <si>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</si>
  <si>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Základní školy</t>
  </si>
  <si>
    <t>Neinv.přijaté dotace z VPS SR(volby)</t>
  </si>
  <si>
    <t>Pohřebnictví</t>
  </si>
  <si>
    <t>Předškolní zařízení</t>
  </si>
  <si>
    <t>od 31.10.2008</t>
  </si>
  <si>
    <t>Poř.,zach,.obn.hod.míst kult.památek</t>
  </si>
  <si>
    <t>Správa v lesním hospodářství</t>
  </si>
  <si>
    <t>Poř.,zach.,obn.hod.míst.kult.památek</t>
  </si>
  <si>
    <t>Příjmy celkem  Kč</t>
  </si>
  <si>
    <t>Podnik. a restrukt. v zeměd.a potrav.- pronájem pozemků</t>
  </si>
  <si>
    <t>Veřejné osvětlení</t>
  </si>
  <si>
    <t xml:space="preserve">Výdaje celkem </t>
  </si>
  <si>
    <t>Silnice</t>
  </si>
  <si>
    <t>Ostatní finanční operace - přijaté příspěvky, náhrady</t>
  </si>
  <si>
    <t>Neinv.dotace na volby do PS PČR</t>
  </si>
  <si>
    <t>Inv.přijaté dotace ze státních fondů - SZIF</t>
  </si>
  <si>
    <t>100</t>
  </si>
  <si>
    <t>Ostatní zájmová činnost a rekreace - spolky dotace</t>
  </si>
  <si>
    <t>Volby do Parlamentu ČR</t>
  </si>
  <si>
    <t>28,2</t>
  </si>
  <si>
    <t>Volby do zastupitestva</t>
  </si>
  <si>
    <t>Rozbor hospodaření obce Ždírec ke dni 31. prosince 2010</t>
  </si>
  <si>
    <t>Ostatní všeobecná vnitřní správa (Sčítání lidu 2011)</t>
  </si>
  <si>
    <t>Stav k 31.12.2010</t>
  </si>
  <si>
    <t>Zůstatek úvěrového účtu</t>
  </si>
  <si>
    <t>Stav běžného účtu k 31.12.2010:</t>
  </si>
  <si>
    <t>Splátka úvěru - dlouhodobý</t>
  </si>
  <si>
    <t>Splátka úvěru - krátkodobý</t>
  </si>
  <si>
    <t>Výdaje celkem i s financováním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</si>
</sst>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</numFmts>
  <fonts count="104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sz val="11"/>
      <color indexed="30"/>
      <name val="Arial CE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Times New Roman CE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u val="singleAccounting"/>
      <sz val="10"/>
      <color indexed="30"/>
      <name val="Arial CE"/>
      <family val="2"/>
    </font>
    <font>
      <u val="singleAccounting"/>
      <sz val="16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b/>
      <sz val="10"/>
      <color indexed="30"/>
      <name val="Arial"/>
      <family val="2"/>
    </font>
    <font>
      <b/>
      <sz val="11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2"/>
    </font>
    <font>
      <sz val="11"/>
      <color rgb="FF0070C0"/>
      <name val="Arial CE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Times New Roman CE"/>
      <family val="1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u val="singleAccounting"/>
      <sz val="10"/>
      <color rgb="FF0070C0"/>
      <name val="Arial CE"/>
      <family val="2"/>
    </font>
    <font>
      <u val="singleAccounting"/>
      <sz val="16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10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b/>
      <sz val="10"/>
      <color rgb="FF0070C0"/>
      <name val="Arial"/>
      <family val="2"/>
    </font>
    <font>
      <b/>
      <sz val="11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4" fontId="11" fillId="0" borderId="0" xfId="0" applyNumberFormat="1" applyFont="1" applyAlignment="1">
      <alignment horizontal="right"/>
    </xf>
    <xf numFmtId="44" fontId="2" fillId="0" borderId="0" xfId="38" applyNumberFormat="1" applyFont="1" applyAlignment="1">
      <alignment/>
    </xf>
    <xf numFmtId="44" fontId="80" fillId="0" borderId="0" xfId="0" applyNumberFormat="1" applyFont="1" applyAlignment="1">
      <alignment horizontal="center"/>
    </xf>
    <xf numFmtId="14" fontId="8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44" fontId="81" fillId="0" borderId="0" xfId="0" applyNumberFormat="1" applyFont="1" applyAlignment="1">
      <alignment/>
    </xf>
    <xf numFmtId="44" fontId="82" fillId="0" borderId="0" xfId="0" applyNumberFormat="1" applyFont="1" applyFill="1" applyAlignment="1">
      <alignment horizontal="center" vertical="center"/>
    </xf>
    <xf numFmtId="44" fontId="83" fillId="0" borderId="0" xfId="0" applyNumberFormat="1" applyFont="1" applyAlignment="1">
      <alignment/>
    </xf>
    <xf numFmtId="0" fontId="84" fillId="0" borderId="0" xfId="0" applyFont="1" applyAlignment="1">
      <alignment/>
    </xf>
    <xf numFmtId="44" fontId="84" fillId="0" borderId="0" xfId="0" applyNumberFormat="1" applyFont="1" applyAlignment="1">
      <alignment/>
    </xf>
    <xf numFmtId="44" fontId="83" fillId="0" borderId="0" xfId="0" applyNumberFormat="1" applyFont="1" applyAlignment="1">
      <alignment horizontal="center"/>
    </xf>
    <xf numFmtId="14" fontId="84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44" fontId="80" fillId="0" borderId="0" xfId="0" applyNumberFormat="1" applyFont="1" applyAlignment="1">
      <alignment/>
    </xf>
    <xf numFmtId="44" fontId="8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4" fontId="86" fillId="0" borderId="0" xfId="0" applyNumberFormat="1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44" fontId="86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44" fontId="86" fillId="0" borderId="0" xfId="0" applyNumberFormat="1" applyFont="1" applyAlignment="1">
      <alignment/>
    </xf>
    <xf numFmtId="164" fontId="19" fillId="33" borderId="12" xfId="38" applyNumberFormat="1" applyFont="1" applyFill="1" applyBorder="1" applyAlignment="1">
      <alignment horizontal="right"/>
    </xf>
    <xf numFmtId="14" fontId="8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8" fillId="0" borderId="0" xfId="0" applyFont="1" applyFill="1" applyAlignment="1">
      <alignment horizontal="center" vertical="center"/>
    </xf>
    <xf numFmtId="0" fontId="80" fillId="0" borderId="0" xfId="0" applyFont="1" applyAlignment="1">
      <alignment/>
    </xf>
    <xf numFmtId="44" fontId="89" fillId="0" borderId="0" xfId="0" applyNumberFormat="1" applyFont="1" applyFill="1" applyAlignment="1">
      <alignment horizontal="center" vertical="center"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49" fontId="20" fillId="23" borderId="11" xfId="0" applyNumberFormat="1" applyFont="1" applyFill="1" applyBorder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44" fontId="92" fillId="0" borderId="0" xfId="0" applyNumberFormat="1" applyFont="1" applyAlignment="1">
      <alignment horizontal="center"/>
    </xf>
    <xf numFmtId="164" fontId="92" fillId="23" borderId="12" xfId="0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44" fontId="94" fillId="0" borderId="0" xfId="0" applyNumberFormat="1" applyFont="1" applyAlignment="1">
      <alignment/>
    </xf>
    <xf numFmtId="164" fontId="94" fillId="33" borderId="12" xfId="0" applyNumberFormat="1" applyFont="1" applyFill="1" applyBorder="1" applyAlignment="1">
      <alignment horizontal="right"/>
    </xf>
    <xf numFmtId="44" fontId="95" fillId="0" borderId="0" xfId="0" applyNumberFormat="1" applyFont="1" applyAlignment="1">
      <alignment/>
    </xf>
    <xf numFmtId="0" fontId="96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14" fontId="97" fillId="0" borderId="0" xfId="0" applyNumberFormat="1" applyFont="1" applyAlignment="1">
      <alignment horizontal="center"/>
    </xf>
    <xf numFmtId="44" fontId="97" fillId="0" borderId="0" xfId="0" applyNumberFormat="1" applyFont="1" applyAlignment="1">
      <alignment horizontal="center"/>
    </xf>
    <xf numFmtId="0" fontId="97" fillId="0" borderId="0" xfId="0" applyFont="1" applyAlignment="1">
      <alignment/>
    </xf>
    <xf numFmtId="44" fontId="97" fillId="0" borderId="0" xfId="0" applyNumberFormat="1" applyFont="1" applyAlignment="1">
      <alignment/>
    </xf>
    <xf numFmtId="14" fontId="98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44" fontId="99" fillId="0" borderId="0" xfId="0" applyNumberFormat="1" applyFont="1" applyAlignment="1">
      <alignment/>
    </xf>
    <xf numFmtId="44" fontId="100" fillId="0" borderId="0" xfId="0" applyNumberFormat="1" applyFont="1" applyAlignment="1">
      <alignment/>
    </xf>
    <xf numFmtId="44" fontId="83" fillId="0" borderId="0" xfId="38" applyFont="1" applyAlignment="1">
      <alignment/>
    </xf>
    <xf numFmtId="44" fontId="101" fillId="0" borderId="0" xfId="0" applyNumberFormat="1" applyFont="1" applyAlignment="1">
      <alignment/>
    </xf>
    <xf numFmtId="44" fontId="102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0" fontId="103" fillId="0" borderId="0" xfId="0" applyFont="1" applyAlignment="1">
      <alignment/>
    </xf>
    <xf numFmtId="164" fontId="12" fillId="0" borderId="0" xfId="38" applyNumberFormat="1" applyFont="1" applyAlignment="1">
      <alignment horizontal="right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50">
      <selection activeCell="E62" sqref="E62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00390625" style="2" bestFit="1" customWidth="1"/>
    <col min="5" max="5" width="17.875" style="52" bestFit="1" customWidth="1"/>
    <col min="6" max="6" width="17.875" style="46" hidden="1" customWidth="1"/>
    <col min="7" max="7" width="17.875" style="46" customWidth="1"/>
    <col min="8" max="8" width="6.125" style="10" bestFit="1" customWidth="1"/>
    <col min="10" max="10" width="17.00390625" style="0" customWidth="1"/>
  </cols>
  <sheetData>
    <row r="1" spans="1:8" ht="24.75">
      <c r="A1" s="99" t="s">
        <v>98</v>
      </c>
      <c r="B1" s="99"/>
      <c r="C1" s="99"/>
      <c r="D1" s="99"/>
      <c r="E1" s="99"/>
      <c r="F1" s="99"/>
      <c r="G1" s="99"/>
      <c r="H1" s="99"/>
    </row>
    <row r="2" spans="1:8" ht="13.5" customHeight="1">
      <c r="A2" s="9"/>
      <c r="B2" s="9"/>
      <c r="C2" s="9"/>
      <c r="D2" s="9"/>
      <c r="E2" s="66"/>
      <c r="F2" s="45"/>
      <c r="G2" s="45"/>
      <c r="H2" s="9"/>
    </row>
    <row r="3" spans="3:8" ht="13.5" customHeight="1">
      <c r="C3" s="22" t="s">
        <v>65</v>
      </c>
      <c r="D3" s="22"/>
      <c r="E3" s="41" t="s">
        <v>69</v>
      </c>
      <c r="F3" s="41" t="s">
        <v>69</v>
      </c>
      <c r="G3" s="49" t="s">
        <v>69</v>
      </c>
      <c r="H3" s="24" t="s">
        <v>37</v>
      </c>
    </row>
    <row r="4" spans="1:8" s="3" customFormat="1" ht="15">
      <c r="A4" s="13" t="s">
        <v>0</v>
      </c>
      <c r="C4" s="23" t="s">
        <v>81</v>
      </c>
      <c r="D4" s="23" t="s">
        <v>65</v>
      </c>
      <c r="E4" s="42">
        <v>40451</v>
      </c>
      <c r="F4" s="42">
        <v>40422</v>
      </c>
      <c r="G4" s="50">
        <v>40543</v>
      </c>
      <c r="H4" s="26" t="s">
        <v>38</v>
      </c>
    </row>
    <row r="5" spans="1:8" s="3" customFormat="1" ht="15">
      <c r="A5" s="25" t="s">
        <v>1</v>
      </c>
      <c r="B5" s="2"/>
      <c r="E5" s="43"/>
      <c r="F5" s="47"/>
      <c r="G5" s="47"/>
      <c r="H5" s="35"/>
    </row>
    <row r="6" spans="1:8" s="3" customFormat="1" ht="13.5" customHeight="1">
      <c r="A6" s="27"/>
      <c r="B6" s="4" t="s">
        <v>2</v>
      </c>
      <c r="C6" s="21">
        <f>F6-E6</f>
        <v>-471715.22</v>
      </c>
      <c r="D6" s="21">
        <f>G6-E6</f>
        <v>213978.84999999998</v>
      </c>
      <c r="E6" s="44">
        <v>471715.22</v>
      </c>
      <c r="F6" s="48"/>
      <c r="G6" s="48">
        <v>685694.07</v>
      </c>
      <c r="H6" s="28">
        <v>105.5</v>
      </c>
    </row>
    <row r="7" spans="1:8" s="3" customFormat="1" ht="13.5" customHeight="1">
      <c r="A7" s="29"/>
      <c r="B7" s="4" t="s">
        <v>3</v>
      </c>
      <c r="C7" s="21">
        <f aca="true" t="shared" si="0" ref="C7:C41">F7-E7</f>
        <v>-72471.54</v>
      </c>
      <c r="D7" s="21">
        <f aca="true" t="shared" si="1" ref="D7:D54">G7-E7</f>
        <v>19854.490000000005</v>
      </c>
      <c r="E7" s="44">
        <v>72471.54</v>
      </c>
      <c r="F7" s="48"/>
      <c r="G7" s="48">
        <v>92326.03</v>
      </c>
      <c r="H7" s="28">
        <v>61.6</v>
      </c>
    </row>
    <row r="8" spans="1:8" s="3" customFormat="1" ht="13.5" customHeight="1">
      <c r="A8" s="29"/>
      <c r="B8" s="4" t="s">
        <v>4</v>
      </c>
      <c r="C8" s="21">
        <f t="shared" si="0"/>
        <v>-46612.59</v>
      </c>
      <c r="D8" s="21">
        <f t="shared" si="1"/>
        <v>14622.690000000002</v>
      </c>
      <c r="E8" s="44">
        <v>46612.59</v>
      </c>
      <c r="F8" s="48"/>
      <c r="G8" s="48">
        <v>61235.28</v>
      </c>
      <c r="H8" s="28">
        <v>94.2</v>
      </c>
    </row>
    <row r="9" spans="1:8" s="3" customFormat="1" ht="13.5" customHeight="1">
      <c r="A9" s="29"/>
      <c r="B9" s="4" t="s">
        <v>5</v>
      </c>
      <c r="C9" s="21">
        <f t="shared" si="0"/>
        <v>-649265.44</v>
      </c>
      <c r="D9" s="21">
        <f t="shared" si="1"/>
        <v>57494.60000000009</v>
      </c>
      <c r="E9" s="44">
        <v>649265.44</v>
      </c>
      <c r="F9" s="48"/>
      <c r="G9" s="48">
        <v>706760.04</v>
      </c>
      <c r="H9" s="28">
        <v>70.7</v>
      </c>
    </row>
    <row r="10" spans="1:8" s="3" customFormat="1" ht="13.5" customHeight="1" hidden="1">
      <c r="A10" s="29"/>
      <c r="B10" s="4" t="s">
        <v>66</v>
      </c>
      <c r="C10" s="21">
        <f t="shared" si="0"/>
        <v>0</v>
      </c>
      <c r="D10" s="21">
        <f t="shared" si="1"/>
        <v>0</v>
      </c>
      <c r="E10" s="44"/>
      <c r="F10" s="48"/>
      <c r="G10" s="48"/>
      <c r="H10" s="28"/>
    </row>
    <row r="11" spans="1:10" s="3" customFormat="1" ht="13.5" customHeight="1">
      <c r="A11" s="29"/>
      <c r="B11" s="4" t="s">
        <v>6</v>
      </c>
      <c r="C11" s="21">
        <f t="shared" si="0"/>
        <v>-1187022.72</v>
      </c>
      <c r="D11" s="21">
        <f t="shared" si="1"/>
        <v>422176.3400000001</v>
      </c>
      <c r="E11" s="44">
        <v>1187022.72</v>
      </c>
      <c r="F11" s="48"/>
      <c r="G11" s="48">
        <v>1609199.06</v>
      </c>
      <c r="H11" s="28">
        <v>100.6</v>
      </c>
      <c r="J11" s="36"/>
    </row>
    <row r="12" spans="1:10" s="3" customFormat="1" ht="13.5" customHeight="1">
      <c r="A12" s="29"/>
      <c r="B12" s="4" t="s">
        <v>7</v>
      </c>
      <c r="C12" s="21">
        <f t="shared" si="0"/>
        <v>-288772</v>
      </c>
      <c r="D12" s="21">
        <f t="shared" si="1"/>
        <v>7250</v>
      </c>
      <c r="E12" s="44">
        <v>288772</v>
      </c>
      <c r="F12" s="48"/>
      <c r="G12" s="48">
        <v>296022</v>
      </c>
      <c r="H12" s="28">
        <v>98.7</v>
      </c>
      <c r="J12" s="36"/>
    </row>
    <row r="13" spans="1:10" s="3" customFormat="1" ht="15">
      <c r="A13" s="29"/>
      <c r="B13" s="4" t="s">
        <v>8</v>
      </c>
      <c r="C13" s="21">
        <f t="shared" si="0"/>
        <v>-6400</v>
      </c>
      <c r="D13" s="21">
        <f t="shared" si="1"/>
        <v>0</v>
      </c>
      <c r="E13" s="44">
        <v>6400</v>
      </c>
      <c r="F13" s="48"/>
      <c r="G13" s="48">
        <v>6400</v>
      </c>
      <c r="H13" s="28">
        <v>91.4</v>
      </c>
      <c r="J13" s="36"/>
    </row>
    <row r="14" spans="1:8" s="3" customFormat="1" ht="15">
      <c r="A14" s="29"/>
      <c r="B14" s="4" t="s">
        <v>33</v>
      </c>
      <c r="C14" s="21">
        <f t="shared" si="0"/>
        <v>0</v>
      </c>
      <c r="D14" s="21">
        <f t="shared" si="1"/>
        <v>0</v>
      </c>
      <c r="E14" s="44">
        <v>0</v>
      </c>
      <c r="F14" s="48"/>
      <c r="G14" s="48">
        <v>0</v>
      </c>
      <c r="H14" s="28"/>
    </row>
    <row r="15" spans="1:8" s="3" customFormat="1" ht="15">
      <c r="A15" s="29"/>
      <c r="B15" s="4" t="s">
        <v>67</v>
      </c>
      <c r="C15" s="21">
        <f t="shared" si="0"/>
        <v>-10729</v>
      </c>
      <c r="D15" s="21">
        <f t="shared" si="1"/>
        <v>0</v>
      </c>
      <c r="E15" s="44">
        <v>10729</v>
      </c>
      <c r="F15" s="48"/>
      <c r="G15" s="48">
        <v>10729</v>
      </c>
      <c r="H15" s="28"/>
    </row>
    <row r="16" spans="1:8" s="3" customFormat="1" ht="15">
      <c r="A16" s="29"/>
      <c r="B16" s="4" t="s">
        <v>9</v>
      </c>
      <c r="C16" s="21">
        <f t="shared" si="0"/>
        <v>-10350</v>
      </c>
      <c r="D16" s="21">
        <f t="shared" si="1"/>
        <v>16980</v>
      </c>
      <c r="E16" s="44">
        <v>10350</v>
      </c>
      <c r="F16" s="48"/>
      <c r="G16" s="48">
        <v>27330</v>
      </c>
      <c r="H16" s="28">
        <v>911</v>
      </c>
    </row>
    <row r="17" spans="1:8" s="3" customFormat="1" ht="13.5" customHeight="1">
      <c r="A17" s="29"/>
      <c r="B17" s="4" t="s">
        <v>41</v>
      </c>
      <c r="C17" s="21">
        <f t="shared" si="0"/>
        <v>-359522</v>
      </c>
      <c r="D17" s="21">
        <f t="shared" si="1"/>
        <v>79951.34999999998</v>
      </c>
      <c r="E17" s="44">
        <v>359522</v>
      </c>
      <c r="F17" s="48"/>
      <c r="G17" s="48">
        <v>439473.35</v>
      </c>
      <c r="H17" s="28">
        <v>97.7</v>
      </c>
    </row>
    <row r="18" spans="1:8" s="3" customFormat="1" ht="13.5" customHeight="1">
      <c r="A18" s="29"/>
      <c r="B18" s="4"/>
      <c r="C18" s="21"/>
      <c r="D18" s="21"/>
      <c r="E18" s="44"/>
      <c r="F18" s="48"/>
      <c r="G18" s="48"/>
      <c r="H18" s="28"/>
    </row>
    <row r="19" spans="1:8" s="3" customFormat="1" ht="15">
      <c r="A19" s="30" t="s">
        <v>10</v>
      </c>
      <c r="B19" s="2"/>
      <c r="C19" s="21"/>
      <c r="D19" s="21"/>
      <c r="E19" s="44"/>
      <c r="F19" s="48"/>
      <c r="G19" s="48"/>
      <c r="H19" s="28"/>
    </row>
    <row r="20" spans="1:8" s="3" customFormat="1" ht="15">
      <c r="A20" s="30" t="s">
        <v>53</v>
      </c>
      <c r="B20" s="2"/>
      <c r="C20" s="21"/>
      <c r="D20" s="21"/>
      <c r="E20" s="44"/>
      <c r="F20" s="48"/>
      <c r="G20" s="48"/>
      <c r="H20" s="28"/>
    </row>
    <row r="21" spans="1:8" s="3" customFormat="1" ht="15">
      <c r="A21" s="30"/>
      <c r="B21" s="2" t="s">
        <v>86</v>
      </c>
      <c r="C21" s="21">
        <f t="shared" si="0"/>
        <v>-34783</v>
      </c>
      <c r="D21" s="21">
        <f t="shared" si="1"/>
        <v>4322</v>
      </c>
      <c r="E21" s="44">
        <v>34783</v>
      </c>
      <c r="F21" s="48"/>
      <c r="G21" s="48">
        <v>39105</v>
      </c>
      <c r="H21" s="28">
        <v>230</v>
      </c>
    </row>
    <row r="22" spans="1:8" s="3" customFormat="1" ht="15">
      <c r="A22" s="30"/>
      <c r="B22" s="2" t="s">
        <v>54</v>
      </c>
      <c r="C22" s="21">
        <f t="shared" si="0"/>
        <v>0</v>
      </c>
      <c r="D22" s="21">
        <f t="shared" si="1"/>
        <v>0</v>
      </c>
      <c r="E22" s="44">
        <v>0</v>
      </c>
      <c r="F22" s="48"/>
      <c r="G22" s="48">
        <v>0</v>
      </c>
      <c r="H22" s="28"/>
    </row>
    <row r="23" spans="1:8" s="3" customFormat="1" ht="15">
      <c r="A23" s="31" t="s">
        <v>11</v>
      </c>
      <c r="B23" s="2"/>
      <c r="C23" s="21"/>
      <c r="D23" s="21">
        <f t="shared" si="1"/>
        <v>0</v>
      </c>
      <c r="E23" s="44"/>
      <c r="F23" s="48"/>
      <c r="G23" s="48"/>
      <c r="H23" s="28"/>
    </row>
    <row r="24" spans="1:8" s="3" customFormat="1" ht="15">
      <c r="A24" s="31"/>
      <c r="B24" s="2" t="s">
        <v>89</v>
      </c>
      <c r="C24" s="21"/>
      <c r="D24" s="21">
        <f t="shared" si="1"/>
        <v>0</v>
      </c>
      <c r="E24" s="44">
        <v>244045</v>
      </c>
      <c r="F24" s="48"/>
      <c r="G24" s="48">
        <v>244045</v>
      </c>
      <c r="H24" s="28"/>
    </row>
    <row r="25" spans="1:8" s="3" customFormat="1" ht="13.5" customHeight="1">
      <c r="A25" s="2"/>
      <c r="B25" s="2" t="s">
        <v>12</v>
      </c>
      <c r="C25" s="21">
        <f t="shared" si="0"/>
        <v>-290961</v>
      </c>
      <c r="D25" s="21">
        <f t="shared" si="1"/>
        <v>18067</v>
      </c>
      <c r="E25" s="44">
        <v>290961</v>
      </c>
      <c r="F25" s="48"/>
      <c r="G25" s="48">
        <v>309028</v>
      </c>
      <c r="H25" s="28">
        <v>143.7</v>
      </c>
    </row>
    <row r="26" spans="1:8" s="3" customFormat="1" ht="15">
      <c r="A26" s="31" t="s">
        <v>13</v>
      </c>
      <c r="B26" s="2"/>
      <c r="C26" s="21"/>
      <c r="D26" s="21"/>
      <c r="E26" s="44"/>
      <c r="F26" s="48"/>
      <c r="G26" s="48"/>
      <c r="H26" s="28"/>
    </row>
    <row r="27" spans="1:8" s="3" customFormat="1" ht="15">
      <c r="A27" s="31"/>
      <c r="B27" s="2" t="s">
        <v>44</v>
      </c>
      <c r="C27" s="21">
        <f t="shared" si="0"/>
        <v>-380</v>
      </c>
      <c r="D27" s="21">
        <f t="shared" si="1"/>
        <v>0</v>
      </c>
      <c r="E27" s="44">
        <v>380</v>
      </c>
      <c r="F27" s="48"/>
      <c r="G27" s="48">
        <v>380</v>
      </c>
      <c r="H27" s="28">
        <v>76</v>
      </c>
    </row>
    <row r="28" spans="1:8" s="3" customFormat="1" ht="15">
      <c r="A28" s="31"/>
      <c r="B28" s="2" t="s">
        <v>82</v>
      </c>
      <c r="C28" s="21">
        <f t="shared" si="0"/>
        <v>-2000</v>
      </c>
      <c r="D28" s="21">
        <f t="shared" si="1"/>
        <v>0</v>
      </c>
      <c r="E28" s="44">
        <v>2000</v>
      </c>
      <c r="F28" s="48"/>
      <c r="G28" s="48">
        <v>2000</v>
      </c>
      <c r="H28" s="28"/>
    </row>
    <row r="29" spans="1:8" s="3" customFormat="1" ht="15">
      <c r="A29" s="2"/>
      <c r="B29" s="2" t="s">
        <v>39</v>
      </c>
      <c r="C29" s="21">
        <f t="shared" si="0"/>
        <v>-1512</v>
      </c>
      <c r="D29" s="21">
        <f t="shared" si="1"/>
        <v>0</v>
      </c>
      <c r="E29" s="44">
        <v>1512</v>
      </c>
      <c r="F29" s="48"/>
      <c r="G29" s="48">
        <v>1512</v>
      </c>
      <c r="H29" s="28">
        <v>75.6</v>
      </c>
    </row>
    <row r="30" spans="1:8" s="3" customFormat="1" ht="15">
      <c r="A30" s="2"/>
      <c r="B30" s="2" t="s">
        <v>58</v>
      </c>
      <c r="C30" s="21">
        <f t="shared" si="0"/>
        <v>-10494</v>
      </c>
      <c r="D30" s="21">
        <f t="shared" si="1"/>
        <v>8745</v>
      </c>
      <c r="E30" s="44">
        <v>10494</v>
      </c>
      <c r="F30" s="48"/>
      <c r="G30" s="48">
        <v>19239</v>
      </c>
      <c r="H30" s="28">
        <v>80.2</v>
      </c>
    </row>
    <row r="31" spans="1:8" s="3" customFormat="1" ht="15">
      <c r="A31" s="2"/>
      <c r="B31" s="2" t="s">
        <v>45</v>
      </c>
      <c r="C31" s="21">
        <f t="shared" si="0"/>
        <v>0</v>
      </c>
      <c r="D31" s="21">
        <f t="shared" si="1"/>
        <v>0</v>
      </c>
      <c r="E31" s="44"/>
      <c r="F31" s="48"/>
      <c r="G31" s="48"/>
      <c r="H31" s="28"/>
    </row>
    <row r="32" spans="1:8" s="3" customFormat="1" ht="15">
      <c r="A32" s="2"/>
      <c r="B32" s="2" t="s">
        <v>87</v>
      </c>
      <c r="C32" s="21">
        <f t="shared" si="0"/>
        <v>-6910</v>
      </c>
      <c r="D32" s="21">
        <f t="shared" si="1"/>
        <v>0</v>
      </c>
      <c r="E32" s="44">
        <v>6910</v>
      </c>
      <c r="F32" s="48"/>
      <c r="G32" s="48">
        <v>6910</v>
      </c>
      <c r="H32" s="28"/>
    </row>
    <row r="33" spans="1:8" s="3" customFormat="1" ht="15">
      <c r="A33" s="2"/>
      <c r="B33" s="2" t="s">
        <v>55</v>
      </c>
      <c r="C33" s="21">
        <f t="shared" si="0"/>
        <v>-648180</v>
      </c>
      <c r="D33" s="21">
        <f t="shared" si="1"/>
        <v>746070</v>
      </c>
      <c r="E33" s="44">
        <v>648180</v>
      </c>
      <c r="F33" s="48"/>
      <c r="G33" s="48">
        <v>1394250</v>
      </c>
      <c r="H33" s="28"/>
    </row>
    <row r="34" spans="1:8" s="3" customFormat="1" ht="15">
      <c r="A34" s="2"/>
      <c r="B34" s="2" t="s">
        <v>46</v>
      </c>
      <c r="C34" s="21">
        <f t="shared" si="0"/>
        <v>-3780</v>
      </c>
      <c r="D34" s="21">
        <f t="shared" si="1"/>
        <v>0</v>
      </c>
      <c r="E34" s="44">
        <v>3780</v>
      </c>
      <c r="F34" s="48"/>
      <c r="G34" s="48">
        <v>3780</v>
      </c>
      <c r="H34" s="28">
        <v>63</v>
      </c>
    </row>
    <row r="35" spans="1:8" s="3" customFormat="1" ht="15">
      <c r="A35" s="2"/>
      <c r="B35" s="2" t="s">
        <v>56</v>
      </c>
      <c r="C35" s="21">
        <f t="shared" si="0"/>
        <v>0</v>
      </c>
      <c r="D35" s="21">
        <f t="shared" si="1"/>
        <v>0</v>
      </c>
      <c r="E35" s="44"/>
      <c r="F35" s="48"/>
      <c r="G35" s="48"/>
      <c r="H35" s="28"/>
    </row>
    <row r="36" spans="1:8" s="3" customFormat="1" ht="15">
      <c r="A36" s="2"/>
      <c r="B36" s="2" t="s">
        <v>57</v>
      </c>
      <c r="C36" s="21">
        <f t="shared" si="0"/>
        <v>-33414</v>
      </c>
      <c r="D36" s="21">
        <f t="shared" si="1"/>
        <v>18904.5</v>
      </c>
      <c r="E36" s="44">
        <v>33414</v>
      </c>
      <c r="F36" s="48"/>
      <c r="G36" s="48">
        <v>52318.5</v>
      </c>
      <c r="H36" s="28">
        <v>261.6</v>
      </c>
    </row>
    <row r="37" spans="1:8" s="3" customFormat="1" ht="15">
      <c r="A37" s="31" t="s">
        <v>47</v>
      </c>
      <c r="B37" s="2"/>
      <c r="C37" s="21"/>
      <c r="D37" s="21"/>
      <c r="E37" s="44"/>
      <c r="F37" s="48"/>
      <c r="G37" s="48"/>
      <c r="H37" s="28"/>
    </row>
    <row r="38" spans="1:8" s="3" customFormat="1" ht="13.5" customHeight="1">
      <c r="A38" s="2"/>
      <c r="B38" s="2" t="s">
        <v>48</v>
      </c>
      <c r="C38" s="21">
        <f t="shared" si="0"/>
        <v>-43150</v>
      </c>
      <c r="D38" s="21">
        <f t="shared" si="1"/>
        <v>0</v>
      </c>
      <c r="E38" s="44">
        <v>43150</v>
      </c>
      <c r="F38" s="48"/>
      <c r="G38" s="48">
        <v>43150</v>
      </c>
      <c r="H38" s="28">
        <v>78.5</v>
      </c>
    </row>
    <row r="39" spans="1:8" s="3" customFormat="1" ht="15">
      <c r="A39" s="31" t="s">
        <v>14</v>
      </c>
      <c r="B39" s="2"/>
      <c r="C39" s="21"/>
      <c r="D39" s="21"/>
      <c r="E39" s="44"/>
      <c r="F39" s="48"/>
      <c r="G39" s="48"/>
      <c r="H39" s="28"/>
    </row>
    <row r="40" spans="1:8" s="3" customFormat="1" ht="13.5" customHeight="1">
      <c r="A40" s="2"/>
      <c r="B40" s="2" t="s">
        <v>15</v>
      </c>
      <c r="C40" s="21"/>
      <c r="D40" s="21"/>
      <c r="E40" s="44"/>
      <c r="F40" s="48"/>
      <c r="G40" s="48"/>
      <c r="H40" s="28"/>
    </row>
    <row r="41" spans="1:8" s="3" customFormat="1" ht="13.5" customHeight="1">
      <c r="A41" s="2"/>
      <c r="B41" s="7" t="s">
        <v>31</v>
      </c>
      <c r="C41" s="21">
        <f t="shared" si="0"/>
        <v>-8528</v>
      </c>
      <c r="D41" s="21">
        <f t="shared" si="1"/>
        <v>4308</v>
      </c>
      <c r="E41" s="44">
        <v>8528</v>
      </c>
      <c r="F41" s="48"/>
      <c r="G41" s="48">
        <v>12836</v>
      </c>
      <c r="H41" s="28">
        <v>75.5</v>
      </c>
    </row>
    <row r="42" spans="1:8" s="3" customFormat="1" ht="15">
      <c r="A42" s="2"/>
      <c r="B42" s="7" t="s">
        <v>59</v>
      </c>
      <c r="C42" s="21">
        <f>F42-E42</f>
        <v>383</v>
      </c>
      <c r="D42" s="21">
        <f t="shared" si="1"/>
        <v>0</v>
      </c>
      <c r="E42" s="44"/>
      <c r="F42" s="48">
        <v>383</v>
      </c>
      <c r="G42" s="48"/>
      <c r="H42" s="28"/>
    </row>
    <row r="43" spans="1:8" s="3" customFormat="1" ht="15">
      <c r="A43" s="2"/>
      <c r="B43" s="2" t="s">
        <v>40</v>
      </c>
      <c r="C43" s="21">
        <f>F43-E43</f>
        <v>-57150</v>
      </c>
      <c r="D43" s="21">
        <f t="shared" si="1"/>
        <v>20250</v>
      </c>
      <c r="E43" s="44">
        <v>57150</v>
      </c>
      <c r="F43" s="48"/>
      <c r="G43" s="48">
        <v>77400</v>
      </c>
      <c r="H43" s="28">
        <v>99.9</v>
      </c>
    </row>
    <row r="44" spans="1:8" s="3" customFormat="1" ht="15">
      <c r="A44" s="2"/>
      <c r="B44" s="2" t="s">
        <v>68</v>
      </c>
      <c r="C44" s="21">
        <f aca="true" t="shared" si="2" ref="C44:C52">F44-E44</f>
        <v>-4800</v>
      </c>
      <c r="D44" s="21">
        <f t="shared" si="1"/>
        <v>5350</v>
      </c>
      <c r="E44" s="44">
        <v>4800</v>
      </c>
      <c r="F44" s="48"/>
      <c r="G44" s="48">
        <v>10150</v>
      </c>
      <c r="H44" s="28">
        <v>184.5</v>
      </c>
    </row>
    <row r="45" spans="1:8" s="3" customFormat="1" ht="15">
      <c r="A45" s="2"/>
      <c r="B45" s="2" t="s">
        <v>16</v>
      </c>
      <c r="C45" s="21">
        <f t="shared" si="2"/>
        <v>-4208.71</v>
      </c>
      <c r="D45" s="21">
        <f t="shared" si="1"/>
        <v>405.6700000000001</v>
      </c>
      <c r="E45" s="44">
        <v>4208.71</v>
      </c>
      <c r="F45" s="48"/>
      <c r="G45" s="48">
        <v>4614.38</v>
      </c>
      <c r="H45" s="28">
        <v>46.1</v>
      </c>
    </row>
    <row r="46" spans="1:8" s="3" customFormat="1" ht="15">
      <c r="A46" s="2"/>
      <c r="B46" s="2" t="s">
        <v>90</v>
      </c>
      <c r="C46" s="21">
        <f t="shared" si="2"/>
        <v>-843</v>
      </c>
      <c r="D46" s="21">
        <f t="shared" si="1"/>
        <v>0</v>
      </c>
      <c r="E46" s="44">
        <v>843</v>
      </c>
      <c r="F46" s="48"/>
      <c r="G46" s="48">
        <v>843</v>
      </c>
      <c r="H46" s="28">
        <v>84.3</v>
      </c>
    </row>
    <row r="47" spans="1:8" s="3" customFormat="1" ht="12" customHeight="1">
      <c r="A47" s="2"/>
      <c r="B47" s="2"/>
      <c r="C47" s="21"/>
      <c r="D47" s="21"/>
      <c r="E47" s="44"/>
      <c r="F47" s="48"/>
      <c r="G47" s="48"/>
      <c r="H47" s="28"/>
    </row>
    <row r="48" spans="1:8" s="3" customFormat="1" ht="15">
      <c r="A48" s="13" t="s">
        <v>17</v>
      </c>
      <c r="B48" s="2"/>
      <c r="C48" s="21"/>
      <c r="D48" s="21"/>
      <c r="E48" s="44"/>
      <c r="F48" s="48"/>
      <c r="G48" s="48"/>
      <c r="H48" s="28"/>
    </row>
    <row r="49" spans="1:8" s="3" customFormat="1" ht="15" hidden="1">
      <c r="A49" s="13"/>
      <c r="B49" s="2" t="s">
        <v>78</v>
      </c>
      <c r="C49" s="21">
        <f t="shared" si="2"/>
        <v>0</v>
      </c>
      <c r="D49" s="21">
        <f t="shared" si="1"/>
        <v>0</v>
      </c>
      <c r="E49" s="44"/>
      <c r="F49" s="48"/>
      <c r="G49" s="48"/>
      <c r="H49" s="28"/>
    </row>
    <row r="50" spans="1:8" s="3" customFormat="1" ht="15">
      <c r="A50" s="13"/>
      <c r="B50" s="2" t="s">
        <v>91</v>
      </c>
      <c r="C50" s="21"/>
      <c r="D50" s="21">
        <f t="shared" si="1"/>
        <v>30103</v>
      </c>
      <c r="E50" s="44">
        <v>18300</v>
      </c>
      <c r="F50" s="48"/>
      <c r="G50" s="48">
        <v>48403</v>
      </c>
      <c r="H50" s="28"/>
    </row>
    <row r="51" spans="1:8" s="3" customFormat="1" ht="15">
      <c r="A51" s="2"/>
      <c r="B51" s="2" t="s">
        <v>18</v>
      </c>
      <c r="C51" s="21">
        <f t="shared" si="2"/>
        <v>-90900</v>
      </c>
      <c r="D51" s="21">
        <f t="shared" si="1"/>
        <v>30300</v>
      </c>
      <c r="E51" s="44">
        <v>90900</v>
      </c>
      <c r="F51" s="48"/>
      <c r="G51" s="48">
        <v>121200</v>
      </c>
      <c r="H51" s="32">
        <v>100</v>
      </c>
    </row>
    <row r="52" spans="1:8" s="3" customFormat="1" ht="15">
      <c r="A52" s="2"/>
      <c r="B52" s="2" t="s">
        <v>19</v>
      </c>
      <c r="C52" s="21">
        <f t="shared" si="2"/>
        <v>-150080</v>
      </c>
      <c r="D52" s="21">
        <f t="shared" si="1"/>
        <v>80887</v>
      </c>
      <c r="E52" s="44">
        <v>150080</v>
      </c>
      <c r="F52" s="48"/>
      <c r="G52" s="48">
        <v>230967</v>
      </c>
      <c r="H52" s="32">
        <v>107.9</v>
      </c>
    </row>
    <row r="53" spans="1:8" s="3" customFormat="1" ht="15">
      <c r="A53" s="2"/>
      <c r="B53" s="2" t="s">
        <v>72</v>
      </c>
      <c r="C53" s="21">
        <f>F53-E53</f>
        <v>50000</v>
      </c>
      <c r="D53" s="21">
        <f t="shared" si="1"/>
        <v>0</v>
      </c>
      <c r="E53" s="44">
        <v>160000</v>
      </c>
      <c r="F53" s="48">
        <v>210000</v>
      </c>
      <c r="G53" s="48">
        <v>160000</v>
      </c>
      <c r="H53" s="32"/>
    </row>
    <row r="54" spans="1:8" s="3" customFormat="1" ht="15">
      <c r="A54" s="2"/>
      <c r="B54" s="2" t="s">
        <v>92</v>
      </c>
      <c r="C54" s="21"/>
      <c r="D54" s="21">
        <f t="shared" si="1"/>
        <v>0</v>
      </c>
      <c r="E54" s="44">
        <v>1284450</v>
      </c>
      <c r="F54" s="48"/>
      <c r="G54" s="48">
        <v>1284450</v>
      </c>
      <c r="H54" s="32">
        <v>85.6</v>
      </c>
    </row>
    <row r="55" spans="1:8" s="3" customFormat="1" ht="15">
      <c r="A55" s="2"/>
      <c r="B55" s="2"/>
      <c r="C55" s="21"/>
      <c r="D55" s="21"/>
      <c r="E55" s="44"/>
      <c r="F55" s="48"/>
      <c r="G55" s="48"/>
      <c r="H55" s="33"/>
    </row>
    <row r="56" spans="1:8" s="79" customFormat="1" ht="15">
      <c r="A56" s="78"/>
      <c r="B56" s="79" t="s">
        <v>85</v>
      </c>
      <c r="C56" s="80">
        <f>SUM(C6:C54)</f>
        <v>-4444551.22</v>
      </c>
      <c r="D56" s="80">
        <f>SUM(D6:D54)</f>
        <v>1800020.4900000002</v>
      </c>
      <c r="E56" s="80">
        <f>SUM(E6:E54)</f>
        <v>6201729.22</v>
      </c>
      <c r="F56" s="80" t="e">
        <f>SUM(F6:F54)-#REF!</f>
        <v>#REF!</v>
      </c>
      <c r="G56" s="94">
        <f>SUM(G6:G54)</f>
        <v>8001749.71</v>
      </c>
      <c r="H56" s="81">
        <v>121.4</v>
      </c>
    </row>
    <row r="57" spans="1:8" s="3" customFormat="1" ht="13.5" customHeight="1">
      <c r="A57" s="2"/>
      <c r="B57" s="2"/>
      <c r="C57" s="2"/>
      <c r="D57" s="2"/>
      <c r="E57" s="44"/>
      <c r="F57" s="48"/>
      <c r="G57" s="48"/>
      <c r="H57" s="34"/>
    </row>
    <row r="58" ht="13.5" customHeight="1"/>
    <row r="59" ht="13.5" customHeight="1"/>
    <row r="60" spans="2:5" ht="13.5" customHeight="1">
      <c r="B60" s="2" t="s">
        <v>102</v>
      </c>
      <c r="E60" s="82">
        <v>643180.91</v>
      </c>
    </row>
    <row r="61" spans="2:5" ht="13.5" customHeight="1">
      <c r="B61" s="2" t="s">
        <v>101</v>
      </c>
      <c r="C61" s="40"/>
      <c r="E61" s="82">
        <v>-860000</v>
      </c>
    </row>
    <row r="62" spans="2:5" ht="13.5" customHeight="1">
      <c r="B62" s="2" t="s">
        <v>27</v>
      </c>
      <c r="E62" s="82">
        <v>0</v>
      </c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">
    <mergeCell ref="A1:H1"/>
  </mergeCells>
  <printOptions/>
  <pageMargins left="0.61" right="0.3" top="0.41" bottom="0.29" header="0.2" footer="0.21"/>
  <pageSetup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0">
      <selection activeCell="D62" sqref="D62"/>
    </sheetView>
  </sheetViews>
  <sheetFormatPr defaultColWidth="9.00390625" defaultRowHeight="12.75"/>
  <cols>
    <col min="1" max="1" width="2.75390625" style="3" customWidth="1"/>
    <col min="2" max="2" width="66.625" style="3" bestFit="1" customWidth="1"/>
    <col min="3" max="3" width="15.875" style="3" bestFit="1" customWidth="1"/>
    <col min="4" max="4" width="15.625" style="65" customWidth="1"/>
    <col min="5" max="5" width="18.00390625" style="90" bestFit="1" customWidth="1"/>
    <col min="6" max="6" width="5.75390625" style="20" customWidth="1"/>
  </cols>
  <sheetData>
    <row r="1" spans="1:6" ht="24.75" customHeight="1">
      <c r="A1" s="100" t="s">
        <v>98</v>
      </c>
      <c r="B1" s="100"/>
      <c r="C1" s="100"/>
      <c r="D1" s="100"/>
      <c r="E1" s="100"/>
      <c r="F1" s="100"/>
    </row>
    <row r="2" spans="1:6" ht="24.75">
      <c r="A2" s="11"/>
      <c r="B2" s="11"/>
      <c r="C2" s="11"/>
      <c r="D2" s="64"/>
      <c r="E2" s="83"/>
      <c r="F2" s="9"/>
    </row>
    <row r="3" spans="1:6" ht="19.5">
      <c r="A3" s="12"/>
      <c r="B3" s="12"/>
      <c r="C3" s="22"/>
      <c r="D3" s="51" t="s">
        <v>69</v>
      </c>
      <c r="E3" s="84" t="s">
        <v>69</v>
      </c>
      <c r="F3" s="24" t="s">
        <v>37</v>
      </c>
    </row>
    <row r="4" spans="1:6" ht="15">
      <c r="A4" s="13" t="s">
        <v>20</v>
      </c>
      <c r="B4" s="2"/>
      <c r="C4" s="23" t="s">
        <v>65</v>
      </c>
      <c r="D4" s="42">
        <v>40451</v>
      </c>
      <c r="E4" s="50">
        <v>40543</v>
      </c>
      <c r="F4" s="26" t="s">
        <v>38</v>
      </c>
    </row>
    <row r="5" spans="1:6" ht="15">
      <c r="A5" s="5" t="s">
        <v>73</v>
      </c>
      <c r="B5" s="2"/>
      <c r="C5" s="54"/>
      <c r="D5" s="55"/>
      <c r="E5" s="85"/>
      <c r="F5" s="56"/>
    </row>
    <row r="6" spans="1:6" ht="15">
      <c r="A6" s="13"/>
      <c r="B6" s="2" t="s">
        <v>74</v>
      </c>
      <c r="C6" s="57">
        <f>E6-D6</f>
        <v>0</v>
      </c>
      <c r="D6" s="58">
        <v>18316</v>
      </c>
      <c r="E6" s="86">
        <v>18316</v>
      </c>
      <c r="F6" s="56" t="s">
        <v>96</v>
      </c>
    </row>
    <row r="7" spans="1:6" ht="15">
      <c r="A7" s="13"/>
      <c r="B7" s="2" t="s">
        <v>83</v>
      </c>
      <c r="C7" s="57">
        <f>E7-D7</f>
        <v>0</v>
      </c>
      <c r="D7" s="58">
        <v>5000</v>
      </c>
      <c r="E7" s="86">
        <v>5000</v>
      </c>
      <c r="F7" s="56" t="s">
        <v>93</v>
      </c>
    </row>
    <row r="8" spans="1:6" ht="15">
      <c r="A8" s="13"/>
      <c r="B8" s="2"/>
      <c r="C8" s="57"/>
      <c r="D8" s="55"/>
      <c r="E8" s="85"/>
      <c r="F8" s="56"/>
    </row>
    <row r="9" spans="1:6" ht="15">
      <c r="A9" s="5" t="s">
        <v>21</v>
      </c>
      <c r="B9" s="2"/>
      <c r="C9" s="57"/>
      <c r="D9" s="59"/>
      <c r="E9" s="87"/>
      <c r="F9" s="56"/>
    </row>
    <row r="10" spans="1:6" ht="15">
      <c r="A10" s="2"/>
      <c r="B10" s="2" t="s">
        <v>34</v>
      </c>
      <c r="C10" s="57">
        <f aca="true" t="shared" si="0" ref="C10:C45">E10-D10</f>
        <v>97358</v>
      </c>
      <c r="D10" s="60">
        <v>126559</v>
      </c>
      <c r="E10" s="88">
        <v>223917</v>
      </c>
      <c r="F10" s="61">
        <v>223.9</v>
      </c>
    </row>
    <row r="11" spans="1:6" ht="15">
      <c r="A11" s="2"/>
      <c r="B11" s="2" t="s">
        <v>70</v>
      </c>
      <c r="C11" s="57">
        <f t="shared" si="0"/>
        <v>18280</v>
      </c>
      <c r="D11" s="60">
        <v>0</v>
      </c>
      <c r="E11" s="88">
        <v>18280</v>
      </c>
      <c r="F11" s="61">
        <v>91.4</v>
      </c>
    </row>
    <row r="12" spans="1:6" ht="15">
      <c r="A12" s="2"/>
      <c r="B12" s="2" t="s">
        <v>49</v>
      </c>
      <c r="C12" s="57">
        <f t="shared" si="0"/>
        <v>122101.99999999997</v>
      </c>
      <c r="D12" s="60">
        <v>261762.1</v>
      </c>
      <c r="E12" s="88">
        <v>383864.1</v>
      </c>
      <c r="F12" s="61">
        <v>191.9</v>
      </c>
    </row>
    <row r="13" spans="1:6" ht="15">
      <c r="A13" s="2"/>
      <c r="B13" s="2" t="s">
        <v>76</v>
      </c>
      <c r="C13" s="57">
        <f t="shared" si="0"/>
        <v>65244</v>
      </c>
      <c r="D13" s="60">
        <v>65053</v>
      </c>
      <c r="E13" s="88">
        <v>130297</v>
      </c>
      <c r="F13" s="61">
        <v>162.9</v>
      </c>
    </row>
    <row r="14" spans="1:6" ht="15">
      <c r="A14" s="2"/>
      <c r="B14" s="2" t="s">
        <v>75</v>
      </c>
      <c r="C14" s="57">
        <f t="shared" si="0"/>
        <v>12770</v>
      </c>
      <c r="D14" s="60">
        <v>623</v>
      </c>
      <c r="E14" s="88">
        <v>13393</v>
      </c>
      <c r="F14" s="61">
        <v>20.6</v>
      </c>
    </row>
    <row r="15" spans="1:6" ht="15">
      <c r="A15" s="2"/>
      <c r="B15" s="4"/>
      <c r="C15" s="57"/>
      <c r="D15" s="60"/>
      <c r="E15" s="88"/>
      <c r="F15" s="61"/>
    </row>
    <row r="16" spans="1:6" s="3" customFormat="1" ht="15">
      <c r="A16" s="5" t="s">
        <v>22</v>
      </c>
      <c r="B16" s="2"/>
      <c r="C16" s="57"/>
      <c r="D16" s="60"/>
      <c r="E16" s="88"/>
      <c r="F16" s="61"/>
    </row>
    <row r="17" spans="1:6" ht="15">
      <c r="A17" s="2"/>
      <c r="B17" s="6" t="s">
        <v>23</v>
      </c>
      <c r="C17" s="57"/>
      <c r="D17" s="60"/>
      <c r="E17" s="88"/>
      <c r="F17" s="61"/>
    </row>
    <row r="18" spans="1:6" ht="15">
      <c r="A18" s="2"/>
      <c r="B18" s="38" t="s">
        <v>80</v>
      </c>
      <c r="C18" s="57">
        <f t="shared" si="0"/>
        <v>28418</v>
      </c>
      <c r="D18" s="60">
        <v>0</v>
      </c>
      <c r="E18" s="88">
        <v>28418</v>
      </c>
      <c r="F18" s="61">
        <v>142.1</v>
      </c>
    </row>
    <row r="19" spans="1:6" ht="15">
      <c r="A19" s="2"/>
      <c r="B19" s="38" t="s">
        <v>77</v>
      </c>
      <c r="C19" s="57">
        <f t="shared" si="0"/>
        <v>0</v>
      </c>
      <c r="D19" s="60">
        <v>118818</v>
      </c>
      <c r="E19" s="88">
        <v>118818</v>
      </c>
      <c r="F19" s="61">
        <v>91.4</v>
      </c>
    </row>
    <row r="20" spans="1:6" ht="15">
      <c r="A20" s="2"/>
      <c r="B20" s="2" t="s">
        <v>35</v>
      </c>
      <c r="C20" s="57">
        <f t="shared" si="0"/>
        <v>2520</v>
      </c>
      <c r="D20" s="60">
        <v>7090</v>
      </c>
      <c r="E20" s="88">
        <v>9610</v>
      </c>
      <c r="F20" s="61">
        <v>64.1</v>
      </c>
    </row>
    <row r="21" spans="1:6" ht="15">
      <c r="A21" s="2"/>
      <c r="B21" s="2" t="s">
        <v>60</v>
      </c>
      <c r="C21" s="57">
        <f t="shared" si="0"/>
        <v>0</v>
      </c>
      <c r="D21" s="60">
        <v>0</v>
      </c>
      <c r="E21" s="88">
        <v>0</v>
      </c>
      <c r="F21" s="61"/>
    </row>
    <row r="22" spans="1:6" ht="15">
      <c r="A22" s="2"/>
      <c r="B22" s="2" t="s">
        <v>84</v>
      </c>
      <c r="C22" s="57">
        <f t="shared" si="0"/>
        <v>0</v>
      </c>
      <c r="D22" s="60">
        <v>293050</v>
      </c>
      <c r="E22" s="88">
        <v>293050</v>
      </c>
      <c r="F22" s="61"/>
    </row>
    <row r="23" spans="1:6" ht="15">
      <c r="A23" s="2"/>
      <c r="B23" s="2" t="s">
        <v>42</v>
      </c>
      <c r="C23" s="57">
        <f t="shared" si="0"/>
        <v>135</v>
      </c>
      <c r="D23" s="60">
        <v>405</v>
      </c>
      <c r="E23" s="88">
        <v>540</v>
      </c>
      <c r="F23" s="61">
        <v>1.8</v>
      </c>
    </row>
    <row r="24" spans="1:6" ht="15">
      <c r="A24" s="2"/>
      <c r="B24" s="2" t="s">
        <v>43</v>
      </c>
      <c r="C24" s="57">
        <f t="shared" si="0"/>
        <v>8132</v>
      </c>
      <c r="D24" s="60">
        <v>19346</v>
      </c>
      <c r="E24" s="88">
        <v>27478</v>
      </c>
      <c r="F24" s="61">
        <v>55</v>
      </c>
    </row>
    <row r="25" spans="1:6" ht="15">
      <c r="A25" s="2"/>
      <c r="B25" s="2" t="s">
        <v>94</v>
      </c>
      <c r="C25" s="57">
        <f t="shared" si="0"/>
        <v>0</v>
      </c>
      <c r="D25" s="60">
        <v>68552</v>
      </c>
      <c r="E25" s="88">
        <v>68552</v>
      </c>
      <c r="F25" s="61">
        <v>274.2</v>
      </c>
    </row>
    <row r="26" spans="1:6" ht="15">
      <c r="A26" s="2"/>
      <c r="B26" s="2" t="s">
        <v>36</v>
      </c>
      <c r="C26" s="57">
        <f t="shared" si="0"/>
        <v>3270</v>
      </c>
      <c r="D26" s="60">
        <v>8901</v>
      </c>
      <c r="E26" s="88">
        <v>12171</v>
      </c>
      <c r="F26" s="61">
        <v>60.9</v>
      </c>
    </row>
    <row r="27" spans="1:6" ht="15">
      <c r="A27" s="2"/>
      <c r="B27" s="2" t="s">
        <v>50</v>
      </c>
      <c r="C27" s="57">
        <f t="shared" si="0"/>
        <v>122476</v>
      </c>
      <c r="D27" s="60">
        <v>238603</v>
      </c>
      <c r="E27" s="88">
        <v>361079</v>
      </c>
      <c r="F27" s="61">
        <v>180.5</v>
      </c>
    </row>
    <row r="28" spans="1:6" ht="15">
      <c r="A28" s="2"/>
      <c r="B28" s="2" t="s">
        <v>79</v>
      </c>
      <c r="C28" s="57">
        <f t="shared" si="0"/>
        <v>6984</v>
      </c>
      <c r="D28" s="60">
        <v>485</v>
      </c>
      <c r="E28" s="88">
        <v>7469</v>
      </c>
      <c r="F28" s="61">
        <v>124.5</v>
      </c>
    </row>
    <row r="29" spans="1:6" ht="15">
      <c r="A29" s="2"/>
      <c r="B29" s="2" t="s">
        <v>51</v>
      </c>
      <c r="C29" s="57">
        <f t="shared" si="0"/>
        <v>548204</v>
      </c>
      <c r="D29" s="60">
        <v>1000546</v>
      </c>
      <c r="E29" s="88">
        <v>1548750</v>
      </c>
      <c r="F29" s="61">
        <v>119.1</v>
      </c>
    </row>
    <row r="30" spans="1:6" ht="15">
      <c r="A30" s="2"/>
      <c r="B30" s="2" t="s">
        <v>61</v>
      </c>
      <c r="C30" s="57">
        <f t="shared" si="0"/>
        <v>68121</v>
      </c>
      <c r="D30" s="60">
        <v>188467</v>
      </c>
      <c r="E30" s="88">
        <v>256588</v>
      </c>
      <c r="F30" s="61">
        <v>85.5</v>
      </c>
    </row>
    <row r="31" spans="1:6" ht="15">
      <c r="A31" s="2"/>
      <c r="B31" s="2" t="s">
        <v>28</v>
      </c>
      <c r="C31" s="57">
        <f t="shared" si="0"/>
        <v>52675</v>
      </c>
      <c r="D31" s="60">
        <v>197210</v>
      </c>
      <c r="E31" s="88">
        <v>249885</v>
      </c>
      <c r="F31" s="61">
        <v>113.6</v>
      </c>
    </row>
    <row r="32" spans="1:6" ht="15">
      <c r="A32" s="2"/>
      <c r="B32" s="2" t="s">
        <v>62</v>
      </c>
      <c r="C32" s="57">
        <f t="shared" si="0"/>
        <v>96666</v>
      </c>
      <c r="D32" s="60">
        <v>320687</v>
      </c>
      <c r="E32" s="88">
        <v>417353</v>
      </c>
      <c r="F32" s="61">
        <v>130.4</v>
      </c>
    </row>
    <row r="33" spans="1:6" ht="15">
      <c r="A33" s="2"/>
      <c r="B33" s="2"/>
      <c r="C33" s="57"/>
      <c r="D33" s="60"/>
      <c r="E33" s="88"/>
      <c r="F33" s="67"/>
    </row>
    <row r="34" spans="1:6" ht="15">
      <c r="A34" s="5" t="s">
        <v>24</v>
      </c>
      <c r="B34" s="2"/>
      <c r="C34" s="57"/>
      <c r="D34" s="62"/>
      <c r="E34" s="89"/>
      <c r="F34" s="69"/>
    </row>
    <row r="35" spans="1:6" ht="15">
      <c r="A35" s="2"/>
      <c r="B35" s="2" t="s">
        <v>63</v>
      </c>
      <c r="C35" s="57">
        <f t="shared" si="0"/>
        <v>5730</v>
      </c>
      <c r="D35" s="60">
        <v>83997</v>
      </c>
      <c r="E35" s="88">
        <v>89727</v>
      </c>
      <c r="F35" s="67">
        <v>99.7</v>
      </c>
    </row>
    <row r="36" spans="1:6" ht="15">
      <c r="A36" s="2"/>
      <c r="B36" s="2"/>
      <c r="C36" s="57"/>
      <c r="F36" s="68"/>
    </row>
    <row r="37" spans="1:6" ht="15">
      <c r="A37" s="5" t="s">
        <v>25</v>
      </c>
      <c r="B37" s="2"/>
      <c r="C37" s="57"/>
      <c r="F37" s="68"/>
    </row>
    <row r="38" spans="1:6" ht="15">
      <c r="A38" s="2"/>
      <c r="B38" s="2" t="s">
        <v>52</v>
      </c>
      <c r="C38" s="57">
        <f t="shared" si="0"/>
        <v>201817</v>
      </c>
      <c r="D38" s="60">
        <v>608875</v>
      </c>
      <c r="E38" s="88">
        <v>810692</v>
      </c>
      <c r="F38" s="67">
        <v>95.4</v>
      </c>
    </row>
    <row r="39" spans="2:6" ht="15">
      <c r="B39" s="2" t="s">
        <v>95</v>
      </c>
      <c r="C39" s="57">
        <f t="shared" si="0"/>
        <v>0</v>
      </c>
      <c r="D39" s="60">
        <v>18462</v>
      </c>
      <c r="E39" s="88">
        <v>18462</v>
      </c>
      <c r="F39" s="67"/>
    </row>
    <row r="40" spans="2:6" ht="15">
      <c r="B40" s="2" t="s">
        <v>97</v>
      </c>
      <c r="C40" s="57">
        <f t="shared" si="0"/>
        <v>22600</v>
      </c>
      <c r="D40" s="60">
        <v>1056</v>
      </c>
      <c r="E40" s="88">
        <v>23656</v>
      </c>
      <c r="F40" s="67"/>
    </row>
    <row r="41" spans="2:6" ht="15">
      <c r="B41" s="2" t="s">
        <v>99</v>
      </c>
      <c r="C41" s="57">
        <f t="shared" si="0"/>
        <v>5270</v>
      </c>
      <c r="D41" s="60">
        <v>0</v>
      </c>
      <c r="E41" s="88">
        <v>5270</v>
      </c>
      <c r="F41" s="67"/>
    </row>
    <row r="42" spans="1:6" s="3" customFormat="1" ht="15">
      <c r="A42" s="2"/>
      <c r="B42" s="2" t="s">
        <v>29</v>
      </c>
      <c r="C42" s="57"/>
      <c r="D42" s="60"/>
      <c r="E42" s="88"/>
      <c r="F42" s="67"/>
    </row>
    <row r="43" spans="1:6" s="3" customFormat="1" ht="15">
      <c r="A43" s="2"/>
      <c r="B43" s="2" t="s">
        <v>32</v>
      </c>
      <c r="C43" s="57"/>
      <c r="D43" s="60"/>
      <c r="E43" s="88"/>
      <c r="F43" s="67"/>
    </row>
    <row r="44" spans="1:6" s="3" customFormat="1" ht="15">
      <c r="A44" s="2"/>
      <c r="B44" s="2" t="s">
        <v>64</v>
      </c>
      <c r="C44" s="57">
        <f t="shared" si="0"/>
        <v>294125.7600000001</v>
      </c>
      <c r="D44" s="60">
        <v>1006548.86</v>
      </c>
      <c r="E44" s="88">
        <v>1300674.62</v>
      </c>
      <c r="F44" s="67">
        <v>117.2</v>
      </c>
    </row>
    <row r="45" spans="1:6" s="3" customFormat="1" ht="15">
      <c r="A45" s="2"/>
      <c r="B45" s="2" t="s">
        <v>71</v>
      </c>
      <c r="C45" s="57">
        <f t="shared" si="0"/>
        <v>10512.669999999998</v>
      </c>
      <c r="D45" s="60">
        <v>67197.73</v>
      </c>
      <c r="E45" s="88">
        <v>77710.4</v>
      </c>
      <c r="F45" s="67">
        <v>141.3</v>
      </c>
    </row>
    <row r="46" spans="1:6" s="3" customFormat="1" ht="15">
      <c r="A46" s="2"/>
      <c r="B46" s="2"/>
      <c r="C46" s="57"/>
      <c r="D46" s="60"/>
      <c r="E46" s="88"/>
      <c r="F46" s="67"/>
    </row>
    <row r="47" spans="1:6" s="77" customFormat="1" ht="15.75">
      <c r="A47" s="73"/>
      <c r="B47" s="74" t="s">
        <v>88</v>
      </c>
      <c r="C47" s="75">
        <f>SUM(C6:C46)</f>
        <v>1793410.4300000002</v>
      </c>
      <c r="D47" s="95">
        <f>SUM(D6:D45)-D34</f>
        <v>4725609.69</v>
      </c>
      <c r="E47" s="91">
        <f>SUM(E6:E45)</f>
        <v>6519020.12</v>
      </c>
      <c r="F47" s="76">
        <v>123.5</v>
      </c>
    </row>
    <row r="48" spans="1:6" ht="15">
      <c r="A48" s="14"/>
      <c r="C48" s="63"/>
      <c r="D48" s="60"/>
      <c r="E48" s="88"/>
      <c r="F48" s="70"/>
    </row>
    <row r="49" spans="1:6" ht="15.75">
      <c r="A49" s="14"/>
      <c r="B49" s="19"/>
      <c r="C49" s="19"/>
      <c r="D49" s="52"/>
      <c r="E49" s="46"/>
      <c r="F49" s="71"/>
    </row>
    <row r="50" spans="1:6" s="8" customFormat="1" ht="15">
      <c r="A50" s="13" t="s">
        <v>30</v>
      </c>
      <c r="B50" s="2"/>
      <c r="C50" s="2"/>
      <c r="D50" s="53"/>
      <c r="E50" s="92"/>
      <c r="F50" s="72"/>
    </row>
    <row r="51" spans="1:6" s="8" customFormat="1" ht="15">
      <c r="A51" s="13"/>
      <c r="B51" s="2" t="s">
        <v>103</v>
      </c>
      <c r="C51" s="37"/>
      <c r="E51" s="46">
        <v>600000</v>
      </c>
      <c r="F51" s="68">
        <v>100</v>
      </c>
    </row>
    <row r="52" spans="1:6" ht="15">
      <c r="A52" s="15"/>
      <c r="B52" s="3" t="s">
        <v>104</v>
      </c>
      <c r="E52" s="46">
        <v>712978</v>
      </c>
      <c r="F52" s="20">
        <v>100</v>
      </c>
    </row>
    <row r="53" ht="15">
      <c r="A53" s="15"/>
    </row>
    <row r="54" spans="2:6" s="15" customFormat="1" ht="15">
      <c r="B54" s="15" t="s">
        <v>105</v>
      </c>
      <c r="D54" s="97"/>
      <c r="E54" s="94">
        <f>SUM(E47:E52)</f>
        <v>7831998.12</v>
      </c>
      <c r="F54" s="98"/>
    </row>
    <row r="55" ht="15">
      <c r="A55" s="15"/>
    </row>
    <row r="56" ht="15">
      <c r="A56" s="15"/>
    </row>
    <row r="58" spans="2:3" ht="14.25">
      <c r="B58" s="16" t="s">
        <v>100</v>
      </c>
      <c r="C58" s="16"/>
    </row>
    <row r="59" spans="2:3" ht="15">
      <c r="B59" s="17"/>
      <c r="C59" s="17"/>
    </row>
    <row r="60" spans="2:5" ht="14.25">
      <c r="B60" s="18" t="s">
        <v>26</v>
      </c>
      <c r="C60" s="39"/>
      <c r="D60" s="82">
        <v>643180.91</v>
      </c>
      <c r="E60" s="93"/>
    </row>
    <row r="61" spans="2:4" ht="15">
      <c r="B61" s="96" t="s">
        <v>101</v>
      </c>
      <c r="C61" s="40"/>
      <c r="D61" s="82">
        <v>-860000</v>
      </c>
    </row>
    <row r="62" spans="2:5" ht="14.25">
      <c r="B62" s="18" t="s">
        <v>27</v>
      </c>
      <c r="C62" s="39"/>
      <c r="D62" s="82">
        <v>0</v>
      </c>
      <c r="E62" s="93"/>
    </row>
  </sheetData>
  <sheetProtection/>
  <mergeCells count="1">
    <mergeCell ref="A1:F1"/>
  </mergeCells>
  <printOptions/>
  <pageMargins left="0.61" right="0.27" top="0.38" bottom="0.7" header="0.17" footer="0.41"/>
  <pageSetup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Obec Ždírec</cp:lastModifiedBy>
  <cp:lastPrinted>2011-02-09T14:29:15Z</cp:lastPrinted>
  <dcterms:created xsi:type="dcterms:W3CDTF">2003-05-20T06:48:53Z</dcterms:created>
  <dcterms:modified xsi:type="dcterms:W3CDTF">2011-02-09T14:31:10Z</dcterms:modified>
  <cp:category/>
  <cp:version/>
  <cp:contentType/>
  <cp:contentStatus/>
</cp:coreProperties>
</file>